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'Munka1'!$A$1:$F$61</definedName>
  </definedNames>
  <calcPr fullCalcOnLoad="1"/>
</workbook>
</file>

<file path=xl/sharedStrings.xml><?xml version="1.0" encoding="utf-8"?>
<sst xmlns="http://schemas.openxmlformats.org/spreadsheetml/2006/main" count="82" uniqueCount="74">
  <si>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</si>
  <si>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</si>
  <si>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</si>
  <si>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</si>
  <si>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</si>
  <si>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</si>
  <si>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</si>
  <si>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</si>
  <si>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</si>
  <si>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</si>
  <si>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</si>
  <si>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</si>
  <si>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</si>
  <si>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</si>
  <si>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</si>
  <si>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</si>
  <si>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</si>
  <si>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</si>
  <si>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</si>
  <si>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</si>
  <si>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</si>
  <si>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</si>
  <si>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</si>
  <si>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</si>
  <si>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</si>
  <si>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</si>
  <si>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</si>
  <si>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</si>
  <si>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</si>
  <si>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</si>
  <si>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</si>
  <si>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</si>
  <si>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</si>
  <si>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</si>
  <si>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</si>
  <si>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</si>
  <si>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</si>
  <si>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</si>
  <si>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</si>
  <si>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</si>
  <si>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</si>
  <si>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</si>
  <si>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</si>
  <si>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</si>
  <si>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</si>
  <si>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</si>
  <si>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</si>
  <si>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</si>
  <si>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</si>
  <si>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</si>
  <si>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</si>
  <si>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</si>
  <si>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</si>
  <si>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</si>
  <si>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</si>
  <si>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</si>
  <si>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</si>
  <si>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</si>
  <si>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</si>
  <si>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</si>
  <si>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</si>
  <si>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</si>
  <si>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</si>
  <si>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</si>
  <si>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</si>
  <si>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Adatok Ft-ban</t>
  </si>
  <si>
    <t>Módosítás</t>
  </si>
  <si>
    <t>Módosított előirányzat</t>
  </si>
  <si>
    <t>Eredeti előirányzat</t>
  </si>
  <si>
    <t>ebből hozzájárulás televíziós szolgáltatáshoz</t>
  </si>
  <si>
    <t>11.</t>
  </si>
  <si>
    <t>Kiküldetések, reklám és propagandakiadások (K34)</t>
  </si>
  <si>
    <t>Módosított költségvetés 2022</t>
  </si>
  <si>
    <t>Állományba nem tartozók megbízási díjának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</si>
</sst>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">
      <selection activeCell="I57" sqref="I57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53.57421875" style="0" customWidth="1"/>
    <col min="4" max="4" width="18.421875" style="3" customWidth="1"/>
    <col min="5" max="5" width="15.140625" style="3" customWidth="1"/>
    <col min="6" max="6" width="17.28125" style="3" customWidth="1"/>
  </cols>
  <sheetData>
    <row r="1" ht="18.75">
      <c r="C1" s="5" t="s">
        <v>38</v>
      </c>
    </row>
    <row r="2" spans="3:10" ht="18.75">
      <c r="C2" s="4" t="s">
        <v>72</v>
      </c>
      <c r="H2" s="27"/>
      <c r="I2" s="27"/>
      <c r="J2" s="27"/>
    </row>
    <row r="3" spans="8:10" ht="12.75">
      <c r="H3" s="27"/>
      <c r="I3" s="27"/>
      <c r="J3" s="27"/>
    </row>
    <row r="4" spans="4:10" ht="12.75">
      <c r="D4" s="32" t="s">
        <v>65</v>
      </c>
      <c r="E4" s="32"/>
      <c r="F4" s="32"/>
      <c r="H4" s="27"/>
      <c r="I4" s="27"/>
      <c r="J4" s="27"/>
    </row>
    <row r="5" spans="1:10" ht="12.75">
      <c r="A5" s="12" t="s">
        <v>1</v>
      </c>
      <c r="B5" s="12"/>
      <c r="C5" s="12"/>
      <c r="D5" s="9" t="s">
        <v>68</v>
      </c>
      <c r="E5" s="9" t="s">
        <v>66</v>
      </c>
      <c r="F5" s="25" t="s">
        <v>67</v>
      </c>
      <c r="H5" s="27"/>
      <c r="I5" s="27"/>
      <c r="J5" s="27"/>
    </row>
    <row r="6" spans="2:10" ht="12.75">
      <c r="B6" s="13" t="s">
        <v>2</v>
      </c>
      <c r="C6" s="15" t="s">
        <v>50</v>
      </c>
      <c r="D6" s="7">
        <f>SUM(D7:D12)</f>
        <v>638102228</v>
      </c>
      <c r="E6" s="7">
        <f>F6-D6</f>
        <v>9196336</v>
      </c>
      <c r="F6" s="7">
        <f>D6+E13+E9</f>
        <v>647298564</v>
      </c>
      <c r="H6" s="27"/>
      <c r="I6" s="27"/>
      <c r="J6" s="27"/>
    </row>
    <row r="7" spans="3:10" ht="12.75">
      <c r="C7" s="16" t="s">
        <v>64</v>
      </c>
      <c r="D7" s="9">
        <v>568459793</v>
      </c>
      <c r="E7" s="9"/>
      <c r="F7" s="9"/>
      <c r="H7" s="27"/>
      <c r="I7" s="27"/>
      <c r="J7" s="27"/>
    </row>
    <row r="8" spans="3:10" ht="12.75">
      <c r="C8" s="16" t="s">
        <v>56</v>
      </c>
      <c r="D8" s="9">
        <v>9572963</v>
      </c>
      <c r="E8" s="9"/>
      <c r="F8" s="9"/>
      <c r="H8" s="27"/>
      <c r="I8" s="27"/>
      <c r="J8" s="27"/>
    </row>
    <row r="9" spans="3:10" ht="12.75">
      <c r="C9" s="16" t="s">
        <v>54</v>
      </c>
      <c r="D9" s="9">
        <v>9282072</v>
      </c>
      <c r="E9" s="26">
        <v>291836</v>
      </c>
      <c r="F9" s="9">
        <f>D9+E9</f>
        <v>9573908</v>
      </c>
      <c r="H9" s="27"/>
      <c r="I9" s="27"/>
      <c r="J9" s="27"/>
    </row>
    <row r="10" spans="3:10" ht="12.75">
      <c r="C10" s="16" t="s">
        <v>55</v>
      </c>
      <c r="D10" s="9">
        <v>42769300</v>
      </c>
      <c r="E10" s="9"/>
      <c r="F10" s="9"/>
      <c r="H10" s="27"/>
      <c r="I10" s="27"/>
      <c r="J10" s="27"/>
    </row>
    <row r="11" spans="3:10" ht="12.75">
      <c r="C11" s="16" t="s">
        <v>57</v>
      </c>
      <c r="D11" s="9">
        <v>5118100</v>
      </c>
      <c r="E11" s="9"/>
      <c r="F11" s="9"/>
      <c r="H11" s="27"/>
      <c r="I11" s="27"/>
      <c r="J11" s="27"/>
    </row>
    <row r="12" spans="3:10" ht="12.75">
      <c r="C12" s="17" t="s">
        <v>58</v>
      </c>
      <c r="D12" s="9">
        <v>2900000</v>
      </c>
      <c r="E12" s="9"/>
      <c r="F12" s="9"/>
      <c r="H12" s="27"/>
      <c r="I12" s="27"/>
      <c r="J12" s="27"/>
    </row>
    <row r="13" spans="3:10" ht="12.75">
      <c r="C13" s="17" t="s">
        <v>69</v>
      </c>
      <c r="D13" s="9">
        <v>0</v>
      </c>
      <c r="E13" s="9">
        <v>8904500</v>
      </c>
      <c r="F13" s="9">
        <v>9176500</v>
      </c>
      <c r="H13" s="28"/>
      <c r="I13" s="27"/>
      <c r="J13" s="27"/>
    </row>
    <row r="14" spans="1:10" ht="12.75">
      <c r="A14" s="30" t="s">
        <v>49</v>
      </c>
      <c r="B14" s="30"/>
      <c r="C14" s="31"/>
      <c r="D14" s="7">
        <f>D6</f>
        <v>638102228</v>
      </c>
      <c r="E14" s="7">
        <f>SUM(E9:E13)</f>
        <v>9196336</v>
      </c>
      <c r="F14" s="7">
        <f>F6</f>
        <v>647298564</v>
      </c>
      <c r="H14" s="27"/>
      <c r="I14" s="27"/>
      <c r="J14" s="27"/>
    </row>
    <row r="15" spans="2:10" ht="12.75">
      <c r="B15" s="6" t="s">
        <v>2</v>
      </c>
      <c r="C15" s="18" t="s">
        <v>51</v>
      </c>
      <c r="D15" s="7">
        <v>809000</v>
      </c>
      <c r="E15" s="9"/>
      <c r="F15" s="9"/>
      <c r="H15" s="27"/>
      <c r="I15" s="27"/>
      <c r="J15" s="27"/>
    </row>
    <row r="16" spans="2:10" ht="12.75">
      <c r="B16" s="6" t="s">
        <v>3</v>
      </c>
      <c r="C16" s="18" t="s">
        <v>52</v>
      </c>
      <c r="D16" s="7">
        <v>1500000</v>
      </c>
      <c r="E16" s="9"/>
      <c r="F16" s="9"/>
      <c r="H16" s="27"/>
      <c r="I16" s="27"/>
      <c r="J16" s="27"/>
    </row>
    <row r="17" spans="2:10" ht="12.75">
      <c r="B17" s="6" t="s">
        <v>4</v>
      </c>
      <c r="C17" s="18" t="s">
        <v>0</v>
      </c>
      <c r="D17" s="7">
        <v>0</v>
      </c>
      <c r="E17" s="9"/>
      <c r="F17" s="9"/>
      <c r="H17" s="27"/>
      <c r="I17" s="27"/>
      <c r="J17" s="27"/>
    </row>
    <row r="18" spans="2:10" ht="12.75">
      <c r="B18" s="11" t="s">
        <v>7</v>
      </c>
      <c r="C18" s="19" t="s">
        <v>5</v>
      </c>
      <c r="D18" s="7">
        <v>100</v>
      </c>
      <c r="E18" s="9"/>
      <c r="F18" s="9"/>
      <c r="H18" s="27"/>
      <c r="I18" s="27"/>
      <c r="J18" s="27"/>
    </row>
    <row r="19" spans="1:10" s="1" customFormat="1" ht="12.75">
      <c r="A19" s="12" t="s">
        <v>59</v>
      </c>
      <c r="B19" s="12"/>
      <c r="C19" s="20"/>
      <c r="D19" s="7">
        <f>SUM(D15:D18)</f>
        <v>2309100</v>
      </c>
      <c r="E19" s="7"/>
      <c r="F19" s="7"/>
      <c r="H19" s="29"/>
      <c r="I19" s="29"/>
      <c r="J19" s="29"/>
    </row>
    <row r="20" spans="1:10" s="1" customFormat="1" ht="12.75">
      <c r="A20" s="12" t="s">
        <v>6</v>
      </c>
      <c r="B20" s="12"/>
      <c r="C20" s="20"/>
      <c r="D20" s="7">
        <f>D19+D14</f>
        <v>640411328</v>
      </c>
      <c r="E20" s="7"/>
      <c r="F20" s="7"/>
      <c r="H20" s="29"/>
      <c r="I20" s="29"/>
      <c r="J20" s="29"/>
    </row>
    <row r="21" spans="3:10" s="1" customFormat="1" ht="12.75">
      <c r="C21" s="21" t="s">
        <v>10</v>
      </c>
      <c r="D21" s="7">
        <v>47921779</v>
      </c>
      <c r="E21" s="7"/>
      <c r="F21" s="7"/>
      <c r="H21" s="29"/>
      <c r="I21" s="29"/>
      <c r="J21" s="29"/>
    </row>
    <row r="22" spans="1:10" s="1" customFormat="1" ht="12.75">
      <c r="A22" s="12" t="s">
        <v>12</v>
      </c>
      <c r="B22" s="12"/>
      <c r="C22" s="20"/>
      <c r="D22" s="7">
        <f>SUM(D21)</f>
        <v>47921779</v>
      </c>
      <c r="E22" s="7"/>
      <c r="F22" s="7"/>
      <c r="H22" s="29"/>
      <c r="I22" s="29"/>
      <c r="J22" s="29"/>
    </row>
    <row r="23" spans="1:10" s="1" customFormat="1" ht="12.75">
      <c r="A23" s="12" t="s">
        <v>60</v>
      </c>
      <c r="B23" s="12"/>
      <c r="C23" s="20"/>
      <c r="D23" s="7">
        <f>D20+D22</f>
        <v>688333107</v>
      </c>
      <c r="E23" s="7">
        <f>E14</f>
        <v>9196336</v>
      </c>
      <c r="F23" s="7">
        <f>D23+E23</f>
        <v>697529443</v>
      </c>
      <c r="H23" s="29"/>
      <c r="I23" s="29"/>
      <c r="J23" s="29"/>
    </row>
    <row r="24" spans="4:10" ht="12.75">
      <c r="D24" s="9"/>
      <c r="E24" s="9"/>
      <c r="F24" s="9"/>
      <c r="H24" s="27"/>
      <c r="I24" s="27"/>
      <c r="J24" s="27"/>
    </row>
    <row r="25" spans="1:10" ht="12.75">
      <c r="A25" s="12" t="s">
        <v>13</v>
      </c>
      <c r="B25" s="12"/>
      <c r="C25" s="20"/>
      <c r="D25" s="12"/>
      <c r="E25" s="9"/>
      <c r="F25" s="9"/>
      <c r="H25" s="27"/>
      <c r="I25" s="27"/>
      <c r="J25" s="27"/>
    </row>
    <row r="26" spans="2:10" ht="25.5">
      <c r="B26" s="10" t="s">
        <v>14</v>
      </c>
      <c r="C26" s="22" t="s">
        <v>40</v>
      </c>
      <c r="D26" s="9">
        <v>1110000</v>
      </c>
      <c r="E26" s="9">
        <v>-739600</v>
      </c>
      <c r="F26" s="9">
        <f>D26+E26</f>
        <v>370400</v>
      </c>
      <c r="H26" s="27"/>
      <c r="I26" s="27"/>
      <c r="J26" s="27"/>
    </row>
    <row r="27" spans="2:10" ht="12.75">
      <c r="B27" s="10" t="s">
        <v>3</v>
      </c>
      <c r="C27" s="22" t="s">
        <v>73</v>
      </c>
      <c r="D27" s="9">
        <v>0</v>
      </c>
      <c r="E27" s="9">
        <v>450000</v>
      </c>
      <c r="F27" s="9">
        <v>450000</v>
      </c>
      <c r="H27" s="28"/>
      <c r="I27" s="27"/>
      <c r="J27" s="27"/>
    </row>
    <row r="28" spans="1:10" s="1" customFormat="1" ht="12.75">
      <c r="A28" s="12" t="s">
        <v>15</v>
      </c>
      <c r="B28" s="12"/>
      <c r="C28" s="20"/>
      <c r="D28" s="7">
        <f>SUM(D26:D26)</f>
        <v>1110000</v>
      </c>
      <c r="E28" s="7">
        <f>SUM(E26:E27)</f>
        <v>-289600</v>
      </c>
      <c r="F28" s="7">
        <f>SUM(F26:F27)</f>
        <v>820400</v>
      </c>
      <c r="H28" s="29"/>
      <c r="I28" s="29"/>
      <c r="J28" s="29"/>
    </row>
    <row r="29" spans="2:10" ht="12.75">
      <c r="B29" s="10" t="s">
        <v>2</v>
      </c>
      <c r="C29" s="17" t="s">
        <v>16</v>
      </c>
      <c r="D29" s="9">
        <v>144300</v>
      </c>
      <c r="E29" s="9">
        <v>27550</v>
      </c>
      <c r="F29" s="9">
        <v>181850</v>
      </c>
      <c r="H29" s="28"/>
      <c r="I29" s="28"/>
      <c r="J29" s="27"/>
    </row>
    <row r="30" spans="1:10" s="1" customFormat="1" ht="12.75">
      <c r="A30" s="12" t="s">
        <v>17</v>
      </c>
      <c r="B30" s="12"/>
      <c r="C30" s="20"/>
      <c r="D30" s="7">
        <f>SUM(D29:D29)</f>
        <v>144300</v>
      </c>
      <c r="E30" s="7">
        <f>E29</f>
        <v>27550</v>
      </c>
      <c r="F30" s="7">
        <v>181850</v>
      </c>
      <c r="H30" s="29"/>
      <c r="I30" s="29"/>
      <c r="J30" s="29"/>
    </row>
    <row r="31" spans="3:10" ht="12.75">
      <c r="C31" s="17" t="s">
        <v>18</v>
      </c>
      <c r="D31" s="14">
        <v>75000</v>
      </c>
      <c r="E31" s="9"/>
      <c r="F31" s="9"/>
      <c r="H31" s="27"/>
      <c r="I31" s="27"/>
      <c r="J31" s="27"/>
    </row>
    <row r="32" spans="2:10" ht="12.75">
      <c r="B32" s="6" t="s">
        <v>2</v>
      </c>
      <c r="C32" s="18" t="s">
        <v>19</v>
      </c>
      <c r="D32" s="7">
        <f>SUM(D31:D31)</f>
        <v>75000</v>
      </c>
      <c r="E32" s="9"/>
      <c r="F32" s="9"/>
      <c r="H32" s="27"/>
      <c r="I32" s="27"/>
      <c r="J32" s="27"/>
    </row>
    <row r="33" spans="2:6" ht="25.5">
      <c r="B33" s="2"/>
      <c r="C33" s="23" t="s">
        <v>39</v>
      </c>
      <c r="D33" s="14">
        <v>120000</v>
      </c>
      <c r="E33" s="9"/>
      <c r="F33" s="9"/>
    </row>
    <row r="34" spans="2:6" ht="25.5">
      <c r="B34" s="2"/>
      <c r="C34" s="24" t="s">
        <v>41</v>
      </c>
      <c r="D34" s="14">
        <v>230000</v>
      </c>
      <c r="E34" s="9"/>
      <c r="F34" s="9"/>
    </row>
    <row r="35" spans="2:6" ht="12.75">
      <c r="B35" s="2"/>
      <c r="C35" s="21" t="s">
        <v>42</v>
      </c>
      <c r="D35" s="14">
        <v>75000</v>
      </c>
      <c r="E35" s="9"/>
      <c r="F35" s="9"/>
    </row>
    <row r="36" spans="2:6" ht="12.75">
      <c r="B36" s="6" t="s">
        <v>3</v>
      </c>
      <c r="C36" s="18" t="s">
        <v>23</v>
      </c>
      <c r="D36" s="7">
        <f>SUM(D33:D35)</f>
        <v>425000</v>
      </c>
      <c r="E36" s="9"/>
      <c r="F36" s="9"/>
    </row>
    <row r="37" spans="2:6" ht="12.75">
      <c r="B37" s="6" t="s">
        <v>4</v>
      </c>
      <c r="C37" s="18" t="s">
        <v>22</v>
      </c>
      <c r="D37" s="7">
        <v>80000</v>
      </c>
      <c r="E37" s="9"/>
      <c r="F37" s="9"/>
    </row>
    <row r="38" spans="2:6" ht="12.75">
      <c r="B38" s="1"/>
      <c r="C38" s="16" t="s">
        <v>24</v>
      </c>
      <c r="D38" s="14">
        <v>170000</v>
      </c>
      <c r="E38" s="9"/>
      <c r="F38" s="9"/>
    </row>
    <row r="39" spans="2:6" ht="12.75">
      <c r="B39" s="1"/>
      <c r="C39" s="16" t="s">
        <v>25</v>
      </c>
      <c r="D39" s="14">
        <v>500000</v>
      </c>
      <c r="E39" s="9"/>
      <c r="F39" s="9"/>
    </row>
    <row r="40" spans="2:6" ht="12.75">
      <c r="B40" s="1"/>
      <c r="C40" s="17" t="s">
        <v>26</v>
      </c>
      <c r="D40" s="14">
        <v>50000</v>
      </c>
      <c r="E40" s="9"/>
      <c r="F40" s="9"/>
    </row>
    <row r="41" spans="2:6" ht="12.75">
      <c r="B41" s="6" t="s">
        <v>7</v>
      </c>
      <c r="C41" s="18" t="s">
        <v>28</v>
      </c>
      <c r="D41" s="7">
        <f>SUM(D38:D40)</f>
        <v>720000</v>
      </c>
      <c r="E41" s="9"/>
      <c r="F41" s="9"/>
    </row>
    <row r="42" spans="2:6" ht="12.75">
      <c r="B42" s="6" t="s">
        <v>8</v>
      </c>
      <c r="C42" s="18" t="s">
        <v>29</v>
      </c>
      <c r="D42" s="7">
        <v>200000</v>
      </c>
      <c r="E42" s="9"/>
      <c r="F42" s="9"/>
    </row>
    <row r="43" spans="2:6" ht="12.75">
      <c r="B43" s="1"/>
      <c r="C43" s="16" t="s">
        <v>43</v>
      </c>
      <c r="D43" s="14">
        <v>4480000</v>
      </c>
      <c r="E43" s="9"/>
      <c r="F43" s="9"/>
    </row>
    <row r="44" spans="2:6" ht="12.75">
      <c r="B44" s="1"/>
      <c r="C44" s="17" t="s">
        <v>46</v>
      </c>
      <c r="D44" s="14">
        <v>7196155</v>
      </c>
      <c r="E44" s="26">
        <v>7005382</v>
      </c>
      <c r="F44" s="9">
        <f>D44+E44</f>
        <v>14201537</v>
      </c>
    </row>
    <row r="45" spans="2:6" ht="12.75">
      <c r="B45" s="6" t="s">
        <v>9</v>
      </c>
      <c r="C45" s="18" t="s">
        <v>30</v>
      </c>
      <c r="D45" s="7">
        <f>SUM(D43:D44)</f>
        <v>11676155</v>
      </c>
      <c r="E45" s="7">
        <f>E44</f>
        <v>7005382</v>
      </c>
      <c r="F45" s="7">
        <f>D45+E45</f>
        <v>18681537</v>
      </c>
    </row>
    <row r="46" spans="2:6" ht="12.75">
      <c r="B46" s="1"/>
      <c r="C46" s="16" t="s">
        <v>44</v>
      </c>
      <c r="D46" s="14">
        <v>75000</v>
      </c>
      <c r="E46" s="9"/>
      <c r="F46" s="9"/>
    </row>
    <row r="47" spans="2:6" ht="12.75">
      <c r="B47" s="1"/>
      <c r="C47" s="16" t="s">
        <v>31</v>
      </c>
      <c r="D47" s="14">
        <v>66500</v>
      </c>
      <c r="E47" s="9"/>
      <c r="F47" s="9"/>
    </row>
    <row r="48" spans="2:6" ht="12.75">
      <c r="B48" s="1"/>
      <c r="C48" s="16" t="s">
        <v>45</v>
      </c>
      <c r="D48" s="14">
        <v>25000</v>
      </c>
      <c r="E48" s="9"/>
      <c r="F48" s="9"/>
    </row>
    <row r="49" spans="2:6" ht="12.75">
      <c r="B49" s="1"/>
      <c r="C49" s="17" t="s">
        <v>48</v>
      </c>
      <c r="D49" s="14">
        <v>69596526</v>
      </c>
      <c r="E49" s="9">
        <v>-272000</v>
      </c>
      <c r="F49" s="9">
        <f>D49+E49</f>
        <v>69324526</v>
      </c>
    </row>
    <row r="50" spans="2:6" ht="12.75">
      <c r="B50" s="6" t="s">
        <v>11</v>
      </c>
      <c r="C50" s="18" t="s">
        <v>32</v>
      </c>
      <c r="D50" s="7">
        <f>SUM(D46:D49)</f>
        <v>69763026</v>
      </c>
      <c r="E50" s="9"/>
      <c r="F50" s="9"/>
    </row>
    <row r="51" spans="2:6" ht="12.75">
      <c r="B51" s="6" t="s">
        <v>20</v>
      </c>
      <c r="C51" s="18" t="s">
        <v>71</v>
      </c>
      <c r="D51" s="7">
        <v>0</v>
      </c>
      <c r="E51" s="7">
        <v>833550</v>
      </c>
      <c r="F51" s="7">
        <v>833550</v>
      </c>
    </row>
    <row r="52" spans="2:6" ht="12.75">
      <c r="B52" s="6" t="s">
        <v>21</v>
      </c>
      <c r="C52" s="18" t="s">
        <v>33</v>
      </c>
      <c r="D52" s="7">
        <v>3362044</v>
      </c>
      <c r="E52" s="7">
        <v>1891454</v>
      </c>
      <c r="F52" s="7">
        <f>D52+E52</f>
        <v>5253498</v>
      </c>
    </row>
    <row r="53" spans="2:6" ht="12.75">
      <c r="B53" s="6" t="s">
        <v>27</v>
      </c>
      <c r="C53" s="18" t="s">
        <v>34</v>
      </c>
      <c r="D53" s="7">
        <v>1400000</v>
      </c>
      <c r="E53" s="9"/>
      <c r="F53" s="9"/>
    </row>
    <row r="54" spans="2:6" ht="12.75">
      <c r="B54" s="11" t="s">
        <v>70</v>
      </c>
      <c r="C54" s="19" t="s">
        <v>62</v>
      </c>
      <c r="D54" s="7">
        <v>211200</v>
      </c>
      <c r="E54" s="9"/>
      <c r="F54" s="9"/>
    </row>
    <row r="55" spans="1:6" s="1" customFormat="1" ht="12.75">
      <c r="A55" s="12" t="s">
        <v>35</v>
      </c>
      <c r="B55" s="12"/>
      <c r="C55" s="20"/>
      <c r="D55" s="7">
        <f>D32+D36+D37+D41+D42+D45+D50+D52+D53+D54</f>
        <v>87912425</v>
      </c>
      <c r="E55" s="7"/>
      <c r="F55" s="7"/>
    </row>
    <row r="56" spans="2:6" s="1" customFormat="1" ht="12.75">
      <c r="B56" s="6" t="s">
        <v>2</v>
      </c>
      <c r="C56" s="21" t="s">
        <v>47</v>
      </c>
      <c r="D56" s="14">
        <v>1700000</v>
      </c>
      <c r="E56" s="7"/>
      <c r="F56" s="7"/>
    </row>
    <row r="57" spans="1:6" s="1" customFormat="1" ht="12.75">
      <c r="A57" s="12" t="s">
        <v>36</v>
      </c>
      <c r="B57" s="12"/>
      <c r="C57" s="20"/>
      <c r="D57" s="7">
        <f>SUM(D56)</f>
        <v>1700000</v>
      </c>
      <c r="E57" s="7"/>
      <c r="F57" s="7"/>
    </row>
    <row r="58" spans="1:6" s="1" customFormat="1" ht="12.75">
      <c r="A58" s="12" t="s">
        <v>37</v>
      </c>
      <c r="B58" s="12"/>
      <c r="C58" s="20"/>
      <c r="D58" s="7">
        <v>0</v>
      </c>
      <c r="E58" s="7"/>
      <c r="F58" s="7"/>
    </row>
    <row r="59" spans="1:6" s="1" customFormat="1" ht="12.75">
      <c r="A59" s="12" t="s">
        <v>63</v>
      </c>
      <c r="B59" s="12"/>
      <c r="C59" s="20"/>
      <c r="D59" s="7">
        <f>D58+D57+D55+D30+D28</f>
        <v>90866725</v>
      </c>
      <c r="E59" s="7"/>
      <c r="F59" s="7"/>
    </row>
    <row r="60" spans="1:6" ht="12.75">
      <c r="A60" s="12" t="s">
        <v>53</v>
      </c>
      <c r="B60" s="12"/>
      <c r="C60" s="20"/>
      <c r="D60" s="7">
        <v>597466382</v>
      </c>
      <c r="E60" s="9"/>
      <c r="F60" s="9"/>
    </row>
    <row r="61" spans="1:6" ht="12.75">
      <c r="A61" s="12" t="s">
        <v>61</v>
      </c>
      <c r="B61" s="8"/>
      <c r="C61" s="16"/>
      <c r="D61" s="7">
        <f>D60+D59</f>
        <v>688333107</v>
      </c>
      <c r="E61" s="7">
        <f>E52+E51+E45+E30+E28+E49</f>
        <v>9196336</v>
      </c>
      <c r="F61" s="7">
        <f>D61+E61</f>
        <v>697529443</v>
      </c>
    </row>
  </sheetData>
  <sheetProtection/>
  <mergeCells count="2">
    <mergeCell ref="A14:C14"/>
    <mergeCell ref="D4:F4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2022-03-11T09:44:40Z</cp:lastPrinted>
  <dcterms:created xsi:type="dcterms:W3CDTF">2021-12-23T09:55:03Z</dcterms:created>
  <dcterms:modified xsi:type="dcterms:W3CDTF">2022-03-23T07:52:37Z</dcterms:modified>
  <cp:category/>
  <cp:version/>
  <cp:contentType/>
  <cp:contentStatus/>
</cp:coreProperties>
</file>