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<sst xmlns="http://schemas.openxmlformats.org/spreadsheetml/2006/main" count="50" uniqueCount="43">
  <si>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BEVÉTELEK</t>
  </si>
  <si>
    <t>Sorszám</t>
  </si>
  <si>
    <t>Megnevezés</t>
  </si>
  <si>
    <t>Irányító szervtől kapott támogatás</t>
  </si>
  <si>
    <t>KIADÁSOK</t>
  </si>
  <si>
    <t>Közl.költségtérítés</t>
  </si>
  <si>
    <t>Személyi juttatások</t>
  </si>
  <si>
    <t>Munkaadót terhelő járulékok</t>
  </si>
  <si>
    <t>Dologi kiadások</t>
  </si>
  <si>
    <t>Vásárolt élelmezés</t>
  </si>
  <si>
    <t>Szakmai anyag beszerzés</t>
  </si>
  <si>
    <t>Egyéb üzemeltetési szolgáltatás</t>
  </si>
  <si>
    <t>Alapilletmény</t>
  </si>
  <si>
    <t>Kiadások összesen:</t>
  </si>
  <si>
    <t>Üzemeltetési anyag beszerzés</t>
  </si>
  <si>
    <t>Készletbeszerzés</t>
  </si>
  <si>
    <t>Kommunikációs szolgáltatások</t>
  </si>
  <si>
    <t>Közüzemi díjak</t>
  </si>
  <si>
    <t>Karbantartás, kis javítás</t>
  </si>
  <si>
    <t>Szakmai tevékenységet seg. Szolg.</t>
  </si>
  <si>
    <t>Szolgáltatási kiadások</t>
  </si>
  <si>
    <t>Kiküldetések kiadásai</t>
  </si>
  <si>
    <t>Működési célú ÁFA</t>
  </si>
  <si>
    <t>Kamat kiadások</t>
  </si>
  <si>
    <t>Egyéb eszközök beszerzése</t>
  </si>
  <si>
    <t>Beruházás összesen:</t>
  </si>
  <si>
    <t>Pénzmaradvány</t>
  </si>
  <si>
    <t>2. sz. melléklet</t>
  </si>
  <si>
    <t>ÁFA visszatérítés</t>
  </si>
  <si>
    <t>Ellátási díjak</t>
  </si>
  <si>
    <t>Kiszámlázott ÁFA</t>
  </si>
  <si>
    <t>Működési bevételek</t>
  </si>
  <si>
    <t>Finanszírozási bevételek</t>
  </si>
  <si>
    <t>Bevételek</t>
  </si>
  <si>
    <t>Informatikai szolgáltatások</t>
  </si>
  <si>
    <t>Kiküldetések, reklám  kiadások</t>
  </si>
  <si>
    <t>Különféle befiz. És egyéb dologi kiadások</t>
  </si>
  <si>
    <t>Beruházási célú ÁFA</t>
  </si>
  <si>
    <t>Díjak, egyéb befizetések</t>
  </si>
  <si>
    <t>Tamási és Környéke Szociális Központ 2020. évi költségvetése</t>
  </si>
  <si>
    <t>Változás</t>
  </si>
  <si>
    <t>Módosított előirányzat II.</t>
  </si>
  <si>
    <t>Módosított előirányzat 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</si>
</sst>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0" fillId="0" borderId="11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4">
      <selection activeCell="F18" sqref="F18:H18"/>
    </sheetView>
  </sheetViews>
  <sheetFormatPr defaultColWidth="9.140625" defaultRowHeight="15"/>
  <cols>
    <col min="8" max="8" width="10.00390625" style="0" bestFit="1" customWidth="1"/>
    <col min="9" max="9" width="18.140625" style="15" customWidth="1"/>
    <col min="10" max="10" width="23.28125" style="0" customWidth="1"/>
    <col min="12" max="12" width="9.8515625" style="0" bestFit="1" customWidth="1"/>
  </cols>
  <sheetData>
    <row r="1" ht="15">
      <c r="B1" s="1" t="s">
        <v>39</v>
      </c>
    </row>
    <row r="2" spans="2:9" ht="15">
      <c r="B2" s="1"/>
      <c r="G2" s="23" t="s">
        <v>27</v>
      </c>
      <c r="H2" s="23"/>
      <c r="I2" s="23"/>
    </row>
    <row r="3" spans="2:9" ht="15">
      <c r="B3" s="1"/>
      <c r="G3" s="9"/>
      <c r="H3" s="9"/>
      <c r="I3" s="16"/>
    </row>
    <row r="4" ht="15">
      <c r="D4" s="1" t="s">
        <v>0</v>
      </c>
    </row>
    <row r="5" ht="15">
      <c r="D5" s="1"/>
    </row>
    <row r="6" spans="1:10" ht="15">
      <c r="A6" s="13" t="s">
        <v>1</v>
      </c>
      <c r="B6" s="24" t="s">
        <v>2</v>
      </c>
      <c r="C6" s="25"/>
      <c r="D6" s="25"/>
      <c r="E6" s="26"/>
      <c r="F6" s="27" t="s">
        <v>42</v>
      </c>
      <c r="G6" s="28"/>
      <c r="H6" s="29"/>
      <c r="I6" s="18" t="s">
        <v>40</v>
      </c>
      <c r="J6" s="2" t="s">
        <v>41</v>
      </c>
    </row>
    <row r="7" spans="1:10" ht="15">
      <c r="A7" s="13">
        <v>1</v>
      </c>
      <c r="B7" s="3" t="s">
        <v>3</v>
      </c>
      <c r="C7" s="3"/>
      <c r="D7" s="3"/>
      <c r="E7" s="3"/>
      <c r="F7" s="20">
        <v>352744158</v>
      </c>
      <c r="G7" s="21"/>
      <c r="H7" s="22"/>
      <c r="I7" s="18">
        <v>19333211</v>
      </c>
      <c r="J7" s="18">
        <f aca="true" t="shared" si="0" ref="J7:J14">F7+I7</f>
        <v>372077369</v>
      </c>
    </row>
    <row r="8" spans="1:10" ht="15">
      <c r="A8" s="13">
        <v>2</v>
      </c>
      <c r="B8" s="10" t="s">
        <v>26</v>
      </c>
      <c r="C8" s="11"/>
      <c r="D8" s="11"/>
      <c r="E8" s="12"/>
      <c r="F8" s="20">
        <v>2204129</v>
      </c>
      <c r="G8" s="21"/>
      <c r="H8" s="22"/>
      <c r="I8" s="18"/>
      <c r="J8" s="18">
        <f t="shared" si="0"/>
        <v>2204129</v>
      </c>
    </row>
    <row r="9" spans="1:10" ht="15">
      <c r="A9" s="33" t="s">
        <v>32</v>
      </c>
      <c r="B9" s="34"/>
      <c r="C9" s="34"/>
      <c r="D9" s="34"/>
      <c r="E9" s="35"/>
      <c r="F9" s="39">
        <f>SUM(F7:F8)</f>
        <v>354948287</v>
      </c>
      <c r="G9" s="40"/>
      <c r="H9" s="41"/>
      <c r="I9" s="19">
        <f>I7</f>
        <v>19333211</v>
      </c>
      <c r="J9" s="19">
        <f t="shared" si="0"/>
        <v>374281498</v>
      </c>
    </row>
    <row r="10" spans="1:10" ht="15">
      <c r="A10" s="13">
        <v>3</v>
      </c>
      <c r="B10" s="24" t="s">
        <v>29</v>
      </c>
      <c r="C10" s="25"/>
      <c r="D10" s="25"/>
      <c r="E10" s="26"/>
      <c r="F10" s="20">
        <v>31658689</v>
      </c>
      <c r="G10" s="21"/>
      <c r="H10" s="22"/>
      <c r="I10" s="18">
        <v>2964900</v>
      </c>
      <c r="J10" s="18">
        <f t="shared" si="0"/>
        <v>34623589</v>
      </c>
    </row>
    <row r="11" spans="1:10" ht="15">
      <c r="A11" s="13">
        <v>4</v>
      </c>
      <c r="B11" s="24" t="s">
        <v>30</v>
      </c>
      <c r="C11" s="25"/>
      <c r="D11" s="25"/>
      <c r="E11" s="26"/>
      <c r="F11" s="20">
        <v>8547846</v>
      </c>
      <c r="G11" s="21"/>
      <c r="H11" s="22"/>
      <c r="I11" s="18">
        <v>800000</v>
      </c>
      <c r="J11" s="18">
        <f t="shared" si="0"/>
        <v>9347846</v>
      </c>
    </row>
    <row r="12" spans="1:10" ht="15">
      <c r="A12" s="13">
        <v>5</v>
      </c>
      <c r="B12" s="24" t="s">
        <v>28</v>
      </c>
      <c r="C12" s="25"/>
      <c r="D12" s="25"/>
      <c r="E12" s="26"/>
      <c r="F12" s="20">
        <v>2537000</v>
      </c>
      <c r="G12" s="21"/>
      <c r="H12" s="22"/>
      <c r="I12" s="18"/>
      <c r="J12" s="18">
        <f t="shared" si="0"/>
        <v>2537000</v>
      </c>
    </row>
    <row r="13" spans="1:10" ht="15">
      <c r="A13" s="33" t="s">
        <v>31</v>
      </c>
      <c r="B13" s="34"/>
      <c r="C13" s="34"/>
      <c r="D13" s="34"/>
      <c r="E13" s="35"/>
      <c r="F13" s="39">
        <f>SUM(F10:F12)</f>
        <v>42743535</v>
      </c>
      <c r="G13" s="40"/>
      <c r="H13" s="41"/>
      <c r="I13" s="19">
        <f>I10+I11</f>
        <v>3764900</v>
      </c>
      <c r="J13" s="19">
        <f t="shared" si="0"/>
        <v>46508435</v>
      </c>
    </row>
    <row r="14" spans="1:10" ht="15">
      <c r="A14" s="33" t="s">
        <v>33</v>
      </c>
      <c r="B14" s="34"/>
      <c r="C14" s="34"/>
      <c r="D14" s="34"/>
      <c r="E14" s="35"/>
      <c r="F14" s="39">
        <f>F9+F13</f>
        <v>397691822</v>
      </c>
      <c r="G14" s="40"/>
      <c r="H14" s="41"/>
      <c r="I14" s="19">
        <f>I9+I13</f>
        <v>23098111</v>
      </c>
      <c r="J14" s="19">
        <f t="shared" si="0"/>
        <v>420789933</v>
      </c>
    </row>
    <row r="15" spans="1:10" ht="15">
      <c r="A15" s="5"/>
      <c r="B15" s="6"/>
      <c r="C15" s="7"/>
      <c r="D15" s="7"/>
      <c r="E15" s="7"/>
      <c r="F15" s="8"/>
      <c r="G15" s="8"/>
      <c r="H15" s="8"/>
      <c r="J15" s="15"/>
    </row>
    <row r="16" spans="4:10" ht="15">
      <c r="D16" s="1" t="s">
        <v>4</v>
      </c>
      <c r="J16" s="15"/>
    </row>
    <row r="17" spans="1:10" ht="15">
      <c r="A17" s="1" t="s">
        <v>6</v>
      </c>
      <c r="J17" s="15"/>
    </row>
    <row r="18" spans="1:10" ht="15">
      <c r="A18" s="2" t="s">
        <v>1</v>
      </c>
      <c r="B18" s="24" t="s">
        <v>2</v>
      </c>
      <c r="C18" s="25"/>
      <c r="D18" s="25"/>
      <c r="E18" s="26"/>
      <c r="F18" s="27" t="s">
        <v>42</v>
      </c>
      <c r="G18" s="28"/>
      <c r="H18" s="29"/>
      <c r="I18" s="18" t="s">
        <v>40</v>
      </c>
      <c r="J18" s="2" t="s">
        <v>41</v>
      </c>
    </row>
    <row r="19" spans="1:10" ht="15">
      <c r="A19" s="13">
        <v>1</v>
      </c>
      <c r="B19" s="24" t="s">
        <v>12</v>
      </c>
      <c r="C19" s="25"/>
      <c r="D19" s="25"/>
      <c r="E19" s="26"/>
      <c r="F19" s="36">
        <v>242064635</v>
      </c>
      <c r="G19" s="37"/>
      <c r="H19" s="38"/>
      <c r="I19" s="18">
        <v>12135195</v>
      </c>
      <c r="J19" s="18">
        <f>F19+I19</f>
        <v>254199830</v>
      </c>
    </row>
    <row r="20" spans="1:12" ht="15">
      <c r="A20" s="13">
        <v>2</v>
      </c>
      <c r="B20" s="24" t="s">
        <v>5</v>
      </c>
      <c r="C20" s="25"/>
      <c r="D20" s="25"/>
      <c r="E20" s="26"/>
      <c r="F20" s="36">
        <v>2597646</v>
      </c>
      <c r="G20" s="37"/>
      <c r="H20" s="38"/>
      <c r="I20" s="18">
        <v>116616</v>
      </c>
      <c r="J20" s="18">
        <f aca="true" t="shared" si="1" ref="J20:J45">F20+I20</f>
        <v>2714262</v>
      </c>
      <c r="L20" s="16"/>
    </row>
    <row r="21" spans="1:10" ht="15">
      <c r="A21" s="33" t="s">
        <v>6</v>
      </c>
      <c r="B21" s="34"/>
      <c r="C21" s="34"/>
      <c r="D21" s="34"/>
      <c r="E21" s="35"/>
      <c r="F21" s="39">
        <f>SUM(F19:F20)</f>
        <v>244662281</v>
      </c>
      <c r="G21" s="40"/>
      <c r="H21" s="41"/>
      <c r="I21" s="19">
        <f>I19+I20</f>
        <v>12251811</v>
      </c>
      <c r="J21" s="19">
        <f t="shared" si="1"/>
        <v>256914092</v>
      </c>
    </row>
    <row r="22" spans="1:10" ht="15">
      <c r="A22" s="42" t="s">
        <v>7</v>
      </c>
      <c r="B22" s="42"/>
      <c r="C22" s="42"/>
      <c r="D22" s="42"/>
      <c r="E22" s="42"/>
      <c r="F22" s="39">
        <v>44881311</v>
      </c>
      <c r="G22" s="40"/>
      <c r="H22" s="41"/>
      <c r="I22" s="19">
        <v>2214300</v>
      </c>
      <c r="J22" s="19">
        <f t="shared" si="1"/>
        <v>47095611</v>
      </c>
    </row>
    <row r="23" spans="1:10" ht="15">
      <c r="A23" s="13">
        <v>3</v>
      </c>
      <c r="B23" s="24" t="s">
        <v>10</v>
      </c>
      <c r="C23" s="25"/>
      <c r="D23" s="25"/>
      <c r="E23" s="26"/>
      <c r="F23" s="20">
        <v>250000</v>
      </c>
      <c r="G23" s="21"/>
      <c r="H23" s="22"/>
      <c r="I23" s="18">
        <v>90000</v>
      </c>
      <c r="J23" s="18">
        <f t="shared" si="1"/>
        <v>340000</v>
      </c>
    </row>
    <row r="24" spans="1:10" ht="15">
      <c r="A24" s="13">
        <v>4</v>
      </c>
      <c r="B24" s="24" t="s">
        <v>14</v>
      </c>
      <c r="C24" s="25"/>
      <c r="D24" s="25"/>
      <c r="E24" s="26"/>
      <c r="F24" s="20">
        <v>5969457</v>
      </c>
      <c r="G24" s="21"/>
      <c r="H24" s="22"/>
      <c r="I24" s="18">
        <v>340000</v>
      </c>
      <c r="J24" s="18">
        <f t="shared" si="1"/>
        <v>6309457</v>
      </c>
    </row>
    <row r="25" spans="1:10" ht="15">
      <c r="A25" s="33" t="s">
        <v>15</v>
      </c>
      <c r="B25" s="34"/>
      <c r="C25" s="34"/>
      <c r="D25" s="34"/>
      <c r="E25" s="35"/>
      <c r="F25" s="39">
        <f>SUM(F23:F24)</f>
        <v>6219457</v>
      </c>
      <c r="G25" s="40"/>
      <c r="H25" s="41"/>
      <c r="I25" s="19">
        <f>SUM(I23:I24)</f>
        <v>430000</v>
      </c>
      <c r="J25" s="19">
        <f t="shared" si="1"/>
        <v>6649457</v>
      </c>
    </row>
    <row r="26" spans="1:10" ht="15">
      <c r="A26" s="14">
        <v>5</v>
      </c>
      <c r="B26" s="30" t="s">
        <v>34</v>
      </c>
      <c r="C26" s="31"/>
      <c r="D26" s="31"/>
      <c r="E26" s="32"/>
      <c r="F26" s="43">
        <v>400000</v>
      </c>
      <c r="G26" s="44"/>
      <c r="H26" s="45"/>
      <c r="I26" s="18">
        <v>43000</v>
      </c>
      <c r="J26" s="18">
        <f t="shared" si="1"/>
        <v>443000</v>
      </c>
    </row>
    <row r="27" spans="1:10" ht="15">
      <c r="A27" s="14">
        <v>6</v>
      </c>
      <c r="B27" s="24" t="s">
        <v>16</v>
      </c>
      <c r="C27" s="25"/>
      <c r="D27" s="25"/>
      <c r="E27" s="26"/>
      <c r="F27" s="20">
        <v>1220000</v>
      </c>
      <c r="G27" s="21"/>
      <c r="H27" s="22"/>
      <c r="I27" s="18">
        <v>117000</v>
      </c>
      <c r="J27" s="18">
        <f t="shared" si="1"/>
        <v>1337000</v>
      </c>
    </row>
    <row r="28" spans="1:10" ht="15">
      <c r="A28" s="33" t="s">
        <v>16</v>
      </c>
      <c r="B28" s="34"/>
      <c r="C28" s="34"/>
      <c r="D28" s="34"/>
      <c r="E28" s="35"/>
      <c r="F28" s="39">
        <f>SUM(F26:F27)</f>
        <v>1620000</v>
      </c>
      <c r="G28" s="40"/>
      <c r="H28" s="41"/>
      <c r="I28" s="19">
        <f>SUM(I26:I27)</f>
        <v>160000</v>
      </c>
      <c r="J28" s="19">
        <f t="shared" si="1"/>
        <v>1780000</v>
      </c>
    </row>
    <row r="29" spans="1:10" ht="15">
      <c r="A29" s="13">
        <v>7</v>
      </c>
      <c r="B29" s="24" t="s">
        <v>17</v>
      </c>
      <c r="C29" s="25"/>
      <c r="D29" s="25"/>
      <c r="E29" s="26"/>
      <c r="F29" s="20">
        <v>4100000</v>
      </c>
      <c r="G29" s="21"/>
      <c r="H29" s="22"/>
      <c r="I29" s="18">
        <v>487000</v>
      </c>
      <c r="J29" s="18">
        <f t="shared" si="1"/>
        <v>4587000</v>
      </c>
    </row>
    <row r="30" spans="1:10" ht="15">
      <c r="A30" s="13">
        <v>8</v>
      </c>
      <c r="B30" s="24" t="s">
        <v>9</v>
      </c>
      <c r="C30" s="25"/>
      <c r="D30" s="25"/>
      <c r="E30" s="26"/>
      <c r="F30" s="20">
        <v>47180754</v>
      </c>
      <c r="G30" s="21"/>
      <c r="H30" s="22"/>
      <c r="I30" s="18">
        <v>5000000</v>
      </c>
      <c r="J30" s="18">
        <f t="shared" si="1"/>
        <v>52180754</v>
      </c>
    </row>
    <row r="31" spans="1:10" ht="15">
      <c r="A31" s="13">
        <v>9</v>
      </c>
      <c r="B31" s="24" t="s">
        <v>18</v>
      </c>
      <c r="C31" s="25"/>
      <c r="D31" s="25"/>
      <c r="E31" s="26"/>
      <c r="F31" s="20">
        <v>3110000</v>
      </c>
      <c r="G31" s="21"/>
      <c r="H31" s="22"/>
      <c r="I31" s="18">
        <v>250000</v>
      </c>
      <c r="J31" s="18">
        <f t="shared" si="1"/>
        <v>3360000</v>
      </c>
    </row>
    <row r="32" spans="1:10" ht="15">
      <c r="A32" s="13">
        <v>10</v>
      </c>
      <c r="B32" s="24" t="s">
        <v>19</v>
      </c>
      <c r="C32" s="25"/>
      <c r="D32" s="25"/>
      <c r="E32" s="26"/>
      <c r="F32" s="20">
        <v>600000</v>
      </c>
      <c r="G32" s="21"/>
      <c r="H32" s="22"/>
      <c r="I32" s="18">
        <v>50000</v>
      </c>
      <c r="J32" s="18">
        <f t="shared" si="1"/>
        <v>650000</v>
      </c>
    </row>
    <row r="33" spans="1:10" ht="15">
      <c r="A33" s="13">
        <v>11</v>
      </c>
      <c r="B33" s="24" t="s">
        <v>11</v>
      </c>
      <c r="C33" s="25"/>
      <c r="D33" s="25"/>
      <c r="E33" s="26"/>
      <c r="F33" s="20">
        <v>21987618</v>
      </c>
      <c r="G33" s="21"/>
      <c r="H33" s="22"/>
      <c r="I33" s="18">
        <v>440000</v>
      </c>
      <c r="J33" s="18">
        <f t="shared" si="1"/>
        <v>22427618</v>
      </c>
    </row>
    <row r="34" spans="1:10" ht="15">
      <c r="A34" s="33" t="s">
        <v>20</v>
      </c>
      <c r="B34" s="34"/>
      <c r="C34" s="34"/>
      <c r="D34" s="34"/>
      <c r="E34" s="35"/>
      <c r="F34" s="39">
        <f>SUM(F29:F33)</f>
        <v>76978372</v>
      </c>
      <c r="G34" s="40"/>
      <c r="H34" s="41"/>
      <c r="I34" s="19">
        <f>SUM(I29:I33)</f>
        <v>6227000</v>
      </c>
      <c r="J34" s="19">
        <f t="shared" si="1"/>
        <v>83205372</v>
      </c>
    </row>
    <row r="35" spans="1:10" ht="15">
      <c r="A35" s="13">
        <v>12</v>
      </c>
      <c r="B35" s="24" t="s">
        <v>21</v>
      </c>
      <c r="C35" s="25"/>
      <c r="D35" s="25"/>
      <c r="E35" s="26"/>
      <c r="F35" s="20">
        <v>32480</v>
      </c>
      <c r="G35" s="21"/>
      <c r="H35" s="22"/>
      <c r="I35" s="18">
        <v>0</v>
      </c>
      <c r="J35" s="18">
        <f t="shared" si="1"/>
        <v>32480</v>
      </c>
    </row>
    <row r="36" spans="1:10" ht="15">
      <c r="A36" s="33" t="s">
        <v>35</v>
      </c>
      <c r="B36" s="34"/>
      <c r="C36" s="34"/>
      <c r="D36" s="34"/>
      <c r="E36" s="35"/>
      <c r="F36" s="39">
        <f>SUM(F35)</f>
        <v>32480</v>
      </c>
      <c r="G36" s="40"/>
      <c r="H36" s="41"/>
      <c r="I36" s="19">
        <f>SUM(I35)</f>
        <v>0</v>
      </c>
      <c r="J36" s="19">
        <f t="shared" si="1"/>
        <v>32480</v>
      </c>
    </row>
    <row r="37" spans="1:10" ht="15">
      <c r="A37" s="13">
        <v>13</v>
      </c>
      <c r="B37" s="24" t="s">
        <v>22</v>
      </c>
      <c r="C37" s="25"/>
      <c r="D37" s="25"/>
      <c r="E37" s="26"/>
      <c r="F37" s="20">
        <v>16901672</v>
      </c>
      <c r="G37" s="21"/>
      <c r="H37" s="22"/>
      <c r="I37" s="18">
        <v>1795000</v>
      </c>
      <c r="J37" s="18">
        <f t="shared" si="1"/>
        <v>18696672</v>
      </c>
    </row>
    <row r="38" spans="1:10" ht="15">
      <c r="A38" s="13">
        <v>14</v>
      </c>
      <c r="B38" s="24" t="s">
        <v>23</v>
      </c>
      <c r="C38" s="25"/>
      <c r="D38" s="25"/>
      <c r="E38" s="26"/>
      <c r="F38" s="20">
        <v>600000</v>
      </c>
      <c r="G38" s="21"/>
      <c r="H38" s="22"/>
      <c r="I38" s="18">
        <v>20000</v>
      </c>
      <c r="J38" s="18">
        <f t="shared" si="1"/>
        <v>620000</v>
      </c>
    </row>
    <row r="39" spans="1:10" ht="15">
      <c r="A39" s="13">
        <v>15</v>
      </c>
      <c r="B39" s="24" t="s">
        <v>38</v>
      </c>
      <c r="C39" s="25"/>
      <c r="D39" s="25"/>
      <c r="E39" s="26"/>
      <c r="F39" s="20">
        <v>508800</v>
      </c>
      <c r="G39" s="21"/>
      <c r="H39" s="22"/>
      <c r="I39" s="18">
        <v>0</v>
      </c>
      <c r="J39" s="18">
        <f t="shared" si="1"/>
        <v>508800</v>
      </c>
    </row>
    <row r="40" spans="1:10" ht="15">
      <c r="A40" s="33" t="s">
        <v>36</v>
      </c>
      <c r="B40" s="34"/>
      <c r="C40" s="34"/>
      <c r="D40" s="34"/>
      <c r="E40" s="35"/>
      <c r="F40" s="39">
        <f>SUM(F37:F39)</f>
        <v>18010472</v>
      </c>
      <c r="G40" s="40"/>
      <c r="H40" s="41"/>
      <c r="I40" s="19">
        <f>SUM(I37:I39)</f>
        <v>1815000</v>
      </c>
      <c r="J40" s="19">
        <f t="shared" si="1"/>
        <v>19825472</v>
      </c>
    </row>
    <row r="41" spans="1:10" ht="15">
      <c r="A41" s="33" t="s">
        <v>8</v>
      </c>
      <c r="B41" s="34"/>
      <c r="C41" s="34"/>
      <c r="D41" s="34"/>
      <c r="E41" s="35"/>
      <c r="F41" s="39">
        <f>F25+F28+F34+F36+F40</f>
        <v>102860781</v>
      </c>
      <c r="G41" s="40"/>
      <c r="H41" s="41"/>
      <c r="I41" s="19">
        <f>I40+I34+I28+I25</f>
        <v>8632000</v>
      </c>
      <c r="J41" s="19">
        <f t="shared" si="1"/>
        <v>111492781</v>
      </c>
    </row>
    <row r="42" spans="1:10" ht="15">
      <c r="A42" s="13">
        <v>16</v>
      </c>
      <c r="B42" s="24" t="s">
        <v>24</v>
      </c>
      <c r="C42" s="25"/>
      <c r="D42" s="25"/>
      <c r="E42" s="26"/>
      <c r="F42" s="20">
        <v>4163346</v>
      </c>
      <c r="G42" s="21"/>
      <c r="H42" s="22"/>
      <c r="I42" s="18">
        <v>0</v>
      </c>
      <c r="J42" s="18">
        <f t="shared" si="1"/>
        <v>4163346</v>
      </c>
    </row>
    <row r="43" spans="1:10" ht="15">
      <c r="A43" s="13">
        <v>17</v>
      </c>
      <c r="B43" s="24" t="s">
        <v>37</v>
      </c>
      <c r="C43" s="25"/>
      <c r="D43" s="25"/>
      <c r="E43" s="26"/>
      <c r="F43" s="20">
        <v>1124103</v>
      </c>
      <c r="G43" s="21"/>
      <c r="H43" s="22"/>
      <c r="I43" s="18">
        <v>0</v>
      </c>
      <c r="J43" s="18">
        <f t="shared" si="1"/>
        <v>1124103</v>
      </c>
    </row>
    <row r="44" spans="1:10" ht="15">
      <c r="A44" s="33" t="s">
        <v>25</v>
      </c>
      <c r="B44" s="34"/>
      <c r="C44" s="34"/>
      <c r="D44" s="34"/>
      <c r="E44" s="35"/>
      <c r="F44" s="39">
        <f>SUM(F42:F43)</f>
        <v>5287449</v>
      </c>
      <c r="G44" s="40"/>
      <c r="H44" s="41"/>
      <c r="I44" s="19">
        <f>SUM(I42:I43)</f>
        <v>0</v>
      </c>
      <c r="J44" s="19">
        <f t="shared" si="1"/>
        <v>5287449</v>
      </c>
    </row>
    <row r="45" spans="1:10" ht="15">
      <c r="A45" s="33" t="s">
        <v>13</v>
      </c>
      <c r="B45" s="34"/>
      <c r="C45" s="34"/>
      <c r="D45" s="34"/>
      <c r="E45" s="35"/>
      <c r="F45" s="39">
        <f>F21+F22+F25+F28+F34+F36+F40+F44</f>
        <v>397691822</v>
      </c>
      <c r="G45" s="40"/>
      <c r="H45" s="41"/>
      <c r="I45" s="19">
        <f>I44+I41+I22+I21</f>
        <v>23098111</v>
      </c>
      <c r="J45" s="19">
        <f t="shared" si="1"/>
        <v>420789933</v>
      </c>
    </row>
    <row r="49" spans="1:11" ht="15">
      <c r="A49" s="4"/>
      <c r="B49" s="4"/>
      <c r="C49" s="4"/>
      <c r="D49" s="4"/>
      <c r="E49" s="4"/>
      <c r="F49" s="4"/>
      <c r="G49" s="4"/>
      <c r="H49" s="4"/>
      <c r="I49" s="17"/>
      <c r="J49" s="4"/>
      <c r="K49" s="4"/>
    </row>
    <row r="50" spans="1:11" ht="15">
      <c r="A50" s="5"/>
      <c r="B50" s="5"/>
      <c r="C50" s="5"/>
      <c r="D50" s="4"/>
      <c r="E50" s="4"/>
      <c r="F50" s="4"/>
      <c r="G50" s="4"/>
      <c r="H50" s="4"/>
      <c r="I50" s="17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17"/>
      <c r="J51" s="4"/>
      <c r="K51" s="4"/>
    </row>
    <row r="52" spans="1:11" ht="15">
      <c r="A52" s="5"/>
      <c r="B52" s="5"/>
      <c r="C52" s="5"/>
      <c r="D52" s="4"/>
      <c r="E52" s="4"/>
      <c r="F52" s="4"/>
      <c r="G52" s="4"/>
      <c r="H52" s="4"/>
      <c r="I52" s="17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17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17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17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17"/>
      <c r="J56" s="4"/>
      <c r="K56" s="4"/>
    </row>
    <row r="57" spans="1:11" ht="15">
      <c r="A57" s="4"/>
      <c r="B57" s="4"/>
      <c r="C57" s="4"/>
      <c r="D57" s="4"/>
      <c r="E57" s="4"/>
      <c r="F57" s="4"/>
      <c r="G57" s="4"/>
      <c r="H57" s="4"/>
      <c r="I57" s="17"/>
      <c r="J57" s="4"/>
      <c r="K57" s="4"/>
    </row>
    <row r="58" spans="1:11" ht="1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</row>
    <row r="59" spans="1:11" ht="15">
      <c r="A59" s="4"/>
      <c r="B59" s="4"/>
      <c r="C59" s="4"/>
      <c r="D59" s="4"/>
      <c r="E59" s="4"/>
      <c r="F59" s="4"/>
      <c r="G59" s="4"/>
      <c r="H59" s="4"/>
      <c r="I59" s="17"/>
      <c r="J59" s="4"/>
      <c r="K59" s="4"/>
    </row>
    <row r="60" spans="1:11" ht="15">
      <c r="A60" s="4"/>
      <c r="B60" s="4"/>
      <c r="C60" s="4"/>
      <c r="D60" s="4"/>
      <c r="E60" s="4"/>
      <c r="F60" s="4"/>
      <c r="G60" s="4"/>
      <c r="H60" s="4"/>
      <c r="I60" s="17"/>
      <c r="J60" s="4"/>
      <c r="K60" s="4"/>
    </row>
    <row r="61" spans="1:11" ht="15">
      <c r="A61" s="4"/>
      <c r="B61" s="4"/>
      <c r="C61" s="4"/>
      <c r="D61" s="4"/>
      <c r="E61" s="4"/>
      <c r="F61" s="4"/>
      <c r="G61" s="4"/>
      <c r="H61" s="4"/>
      <c r="I61" s="17"/>
      <c r="J61" s="4"/>
      <c r="K61" s="4"/>
    </row>
    <row r="62" spans="1:11" ht="15">
      <c r="A62" s="4"/>
      <c r="B62" s="4"/>
      <c r="C62" s="4"/>
      <c r="D62" s="4"/>
      <c r="E62" s="4"/>
      <c r="F62" s="4"/>
      <c r="G62" s="4"/>
      <c r="H62" s="4"/>
      <c r="I62" s="17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17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17"/>
      <c r="J64" s="4"/>
      <c r="K64" s="4"/>
    </row>
    <row r="65" spans="1:11" ht="15">
      <c r="A65" s="4"/>
      <c r="B65" s="4"/>
      <c r="C65" s="4"/>
      <c r="D65" s="4"/>
      <c r="E65" s="4"/>
      <c r="F65" s="4"/>
      <c r="G65" s="4"/>
      <c r="H65" s="4"/>
      <c r="I65" s="17"/>
      <c r="J65" s="4"/>
      <c r="K65" s="4"/>
    </row>
    <row r="66" spans="1:11" ht="15">
      <c r="A66" s="4"/>
      <c r="B66" s="4"/>
      <c r="C66" s="4"/>
      <c r="D66" s="4"/>
      <c r="E66" s="4"/>
      <c r="F66" s="4"/>
      <c r="G66" s="4"/>
      <c r="H66" s="4"/>
      <c r="I66" s="17"/>
      <c r="J66" s="4"/>
      <c r="K66" s="4"/>
    </row>
    <row r="67" spans="1:11" ht="15">
      <c r="A67" s="4"/>
      <c r="B67" s="4"/>
      <c r="C67" s="4"/>
      <c r="D67" s="4"/>
      <c r="E67" s="4"/>
      <c r="F67" s="4"/>
      <c r="G67" s="4"/>
      <c r="H67" s="4"/>
      <c r="I67" s="17"/>
      <c r="J67" s="4"/>
      <c r="K67" s="4"/>
    </row>
    <row r="68" spans="1:11" ht="15">
      <c r="A68" s="5"/>
      <c r="B68" s="5"/>
      <c r="C68" s="5"/>
      <c r="D68" s="4"/>
      <c r="E68" s="4"/>
      <c r="F68" s="4"/>
      <c r="G68" s="4"/>
      <c r="H68" s="4"/>
      <c r="I68" s="17"/>
      <c r="J68" s="4"/>
      <c r="K68" s="4"/>
    </row>
    <row r="69" spans="1:11" ht="15">
      <c r="A69" s="4"/>
      <c r="B69" s="4"/>
      <c r="C69" s="4"/>
      <c r="D69" s="4"/>
      <c r="E69" s="4"/>
      <c r="F69" s="4"/>
      <c r="G69" s="4"/>
      <c r="H69" s="4"/>
      <c r="I69" s="17"/>
      <c r="J69" s="4"/>
      <c r="K69" s="4"/>
    </row>
    <row r="70" spans="1:11" ht="15">
      <c r="A70" s="4"/>
      <c r="B70" s="4"/>
      <c r="C70" s="4"/>
      <c r="D70" s="4"/>
      <c r="E70" s="4"/>
      <c r="F70" s="4"/>
      <c r="G70" s="4"/>
      <c r="H70" s="4"/>
      <c r="I70" s="17"/>
      <c r="J70" s="4"/>
      <c r="K70" s="4"/>
    </row>
    <row r="71" spans="1:11" ht="15">
      <c r="A71" s="4"/>
      <c r="B71" s="4"/>
      <c r="C71" s="4"/>
      <c r="D71" s="4"/>
      <c r="E71" s="4"/>
      <c r="F71" s="4"/>
      <c r="G71" s="4"/>
      <c r="H71" s="4"/>
      <c r="I71" s="17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17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17"/>
      <c r="J73" s="4"/>
      <c r="K73" s="4"/>
    </row>
    <row r="74" spans="1:11" ht="15">
      <c r="A74" s="4"/>
      <c r="B74" s="4"/>
      <c r="C74" s="4"/>
      <c r="D74" s="4"/>
      <c r="E74" s="4"/>
      <c r="F74" s="4"/>
      <c r="G74" s="4"/>
      <c r="H74" s="4"/>
      <c r="I74" s="17"/>
      <c r="J74" s="4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17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17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17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17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17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17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17"/>
      <c r="J81" s="4"/>
      <c r="K81" s="4"/>
    </row>
    <row r="82" spans="1:11" ht="15">
      <c r="A82" s="4"/>
      <c r="B82" s="4"/>
      <c r="C82" s="4"/>
      <c r="D82" s="4"/>
      <c r="E82" s="4"/>
      <c r="F82" s="4"/>
      <c r="G82" s="4"/>
      <c r="H82" s="4"/>
      <c r="I82" s="17"/>
      <c r="J82" s="4"/>
      <c r="K82" s="4"/>
    </row>
    <row r="83" spans="1:11" ht="15">
      <c r="A83" s="4"/>
      <c r="B83" s="4"/>
      <c r="C83" s="4"/>
      <c r="D83" s="4"/>
      <c r="E83" s="4"/>
      <c r="F83" s="4"/>
      <c r="G83" s="4"/>
      <c r="H83" s="4"/>
      <c r="I83" s="17"/>
      <c r="J83" s="4"/>
      <c r="K83" s="4"/>
    </row>
    <row r="84" spans="1:11" ht="15">
      <c r="A84" s="4"/>
      <c r="B84" s="4"/>
      <c r="C84" s="4"/>
      <c r="D84" s="4"/>
      <c r="E84" s="4"/>
      <c r="F84" s="4"/>
      <c r="G84" s="4"/>
      <c r="H84" s="4"/>
      <c r="I84" s="17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17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17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17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17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17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17"/>
      <c r="J90" s="4"/>
      <c r="K90" s="4"/>
    </row>
  </sheetData>
  <sheetProtection/>
  <mergeCells count="73">
    <mergeCell ref="A9:E9"/>
    <mergeCell ref="F9:H9"/>
    <mergeCell ref="F14:H14"/>
    <mergeCell ref="A14:E14"/>
    <mergeCell ref="F11:H11"/>
    <mergeCell ref="F12:H12"/>
    <mergeCell ref="B12:E12"/>
    <mergeCell ref="F10:H10"/>
    <mergeCell ref="F13:H13"/>
    <mergeCell ref="F43:H43"/>
    <mergeCell ref="F45:H45"/>
    <mergeCell ref="F38:H38"/>
    <mergeCell ref="F44:H44"/>
    <mergeCell ref="B43:E43"/>
    <mergeCell ref="B31:E31"/>
    <mergeCell ref="B42:E42"/>
    <mergeCell ref="F34:H34"/>
    <mergeCell ref="F40:H40"/>
    <mergeCell ref="F41:H41"/>
    <mergeCell ref="F25:H25"/>
    <mergeCell ref="F23:H23"/>
    <mergeCell ref="B33:E33"/>
    <mergeCell ref="B32:E32"/>
    <mergeCell ref="F28:H28"/>
    <mergeCell ref="F27:H27"/>
    <mergeCell ref="F31:H31"/>
    <mergeCell ref="F26:H26"/>
    <mergeCell ref="F42:H42"/>
    <mergeCell ref="B29:E29"/>
    <mergeCell ref="A21:E21"/>
    <mergeCell ref="B23:E23"/>
    <mergeCell ref="B24:E24"/>
    <mergeCell ref="B27:E27"/>
    <mergeCell ref="A22:E22"/>
    <mergeCell ref="A25:E25"/>
    <mergeCell ref="F33:H33"/>
    <mergeCell ref="A40:E40"/>
    <mergeCell ref="B19:E19"/>
    <mergeCell ref="F19:H19"/>
    <mergeCell ref="B20:E20"/>
    <mergeCell ref="F22:H22"/>
    <mergeCell ref="B11:E11"/>
    <mergeCell ref="A13:E13"/>
    <mergeCell ref="A36:E36"/>
    <mergeCell ref="B39:E39"/>
    <mergeCell ref="F20:H20"/>
    <mergeCell ref="F21:H21"/>
    <mergeCell ref="F29:H29"/>
    <mergeCell ref="F30:H30"/>
    <mergeCell ref="F36:H36"/>
    <mergeCell ref="F39:H39"/>
    <mergeCell ref="A28:E28"/>
    <mergeCell ref="F24:H24"/>
    <mergeCell ref="F37:H37"/>
    <mergeCell ref="B26:E26"/>
    <mergeCell ref="A41:E41"/>
    <mergeCell ref="A44:E44"/>
    <mergeCell ref="A45:E45"/>
    <mergeCell ref="A34:E34"/>
    <mergeCell ref="B37:E37"/>
    <mergeCell ref="B38:E38"/>
    <mergeCell ref="B30:E30"/>
    <mergeCell ref="B35:E35"/>
    <mergeCell ref="F8:H8"/>
    <mergeCell ref="F32:H32"/>
    <mergeCell ref="G2:I2"/>
    <mergeCell ref="B18:E18"/>
    <mergeCell ref="F18:H18"/>
    <mergeCell ref="F35:H35"/>
    <mergeCell ref="B6:E6"/>
    <mergeCell ref="B10:E10"/>
    <mergeCell ref="F6:H6"/>
    <mergeCell ref="F7:H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Windows-felhasználó</cp:lastModifiedBy>
  <cp:lastPrinted>2020-02-06T10:57:14Z</cp:lastPrinted>
  <dcterms:created xsi:type="dcterms:W3CDTF">2015-02-06T10:03:43Z</dcterms:created>
  <dcterms:modified xsi:type="dcterms:W3CDTF">2020-09-11T07:48:41Z</dcterms:modified>
  <cp:category/>
  <cp:version/>
  <cp:contentType/>
  <cp:contentStatus/>
</cp:coreProperties>
</file>